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Лист1!$A$1:$M$32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K10"/>
  <c r="D7"/>
  <c r="D8"/>
  <c r="D10"/>
  <c r="J19"/>
  <c r="J18"/>
  <c r="J17"/>
  <c r="J16"/>
  <c r="I20"/>
  <c r="G31"/>
  <c r="G20"/>
  <c r="I25"/>
  <c r="I26"/>
  <c r="I27"/>
  <c r="I28"/>
  <c r="I29"/>
  <c r="I30"/>
  <c r="I31"/>
  <c r="G32"/>
  <c r="K32"/>
  <c r="E20"/>
  <c r="J20" s="1"/>
  <c r="E32"/>
  <c r="I32" l="1"/>
</calcChain>
</file>

<file path=xl/sharedStrings.xml><?xml version="1.0" encoding="utf-8"?>
<sst xmlns="http://schemas.openxmlformats.org/spreadsheetml/2006/main" count="39" uniqueCount="31">
  <si>
    <t>1. Финансовые активы Гарантийного фонда сотавили,  руб.</t>
  </si>
  <si>
    <t>в том числе:</t>
  </si>
  <si>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</si>
  <si>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</si>
  <si>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</si>
  <si>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</si>
  <si>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</si>
  <si>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ОАО "Банк Москвы"</t>
  </si>
  <si>
    <t>3. Установленные лимиты поручительств на Банки-Партнеры</t>
  </si>
  <si>
    <t>Остаток лимита поручительства на Банк-партнер</t>
  </si>
  <si>
    <t>Источник формирования объема ГФ</t>
  </si>
  <si>
    <t>Собственные средства</t>
  </si>
  <si>
    <t>В т.ч. поступило в 2015 г., руб.</t>
  </si>
  <si>
    <t>Средства Федерального бюджета</t>
  </si>
  <si>
    <t>Средства Регионального бюджета.</t>
  </si>
  <si>
    <t>Сумма, руб.(распределеные средства на основании конкурсного отбора от 05.12.2013 г.)</t>
  </si>
  <si>
    <t>НП "ОЦПМСП" (резервные средства)</t>
  </si>
  <si>
    <t>Сумма, руб.(по итогам конкурса от 06.12.2013г.)</t>
  </si>
  <si>
    <t>Сумма, руб. (по итогам конкурса от 12.10.2015 г.)</t>
  </si>
  <si>
    <t>Итого сумма депозита</t>
  </si>
  <si>
    <t>ПАО "Сбербанк Россиии"</t>
  </si>
  <si>
    <t>АО "Россельхозбанк"</t>
  </si>
  <si>
    <t>ПАО "ВТБ-24"</t>
  </si>
  <si>
    <t>Сумма, руб.(по итогам конкурса от 06.12.2013)</t>
  </si>
  <si>
    <t>Сумма, руб.(по итогам конкурса от 12.10.2015 Г.)</t>
  </si>
  <si>
    <t>ПАО "Курскпромбанк"</t>
  </si>
  <si>
    <t>ПАО "Промсвязьбанк"</t>
  </si>
  <si>
    <t>Итого распределенные лимиты поручительств, руб.</t>
  </si>
  <si>
    <t>Справка о размере финансовых активов Гарантийного фонда, действующего на базе Ассоциации "ЦПП-МФО Курской области"</t>
  </si>
  <si>
    <t>Сумма капитализировааных средств, руб..</t>
  </si>
  <si>
    <r>
      <t>по состоянию на 01.07.2016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</si>
</sst>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2" xfId="0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K32" sqref="K32:L32"/>
    </sheetView>
  </sheetViews>
  <sheetFormatPr defaultRowHeight="15"/>
  <cols>
    <col min="8" max="8" width="6.5703125" customWidth="1"/>
    <col min="9" max="9" width="18" customWidth="1"/>
    <col min="11" max="11" width="16.140625" customWidth="1"/>
    <col min="13" max="13" width="15.140625" customWidth="1"/>
    <col min="15" max="15" width="8.42578125" customWidth="1"/>
    <col min="17" max="17" width="5.28515625" customWidth="1"/>
  </cols>
  <sheetData>
    <row r="1" spans="1:17" ht="31.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0"/>
      <c r="N1" s="10"/>
      <c r="O1" s="10"/>
      <c r="P1" s="10"/>
      <c r="Q1" s="10"/>
    </row>
    <row r="2" spans="1:17" ht="21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7">
      <c r="A4" s="1" t="s">
        <v>0</v>
      </c>
      <c r="B4" s="1"/>
      <c r="C4" s="1"/>
      <c r="D4" s="1"/>
      <c r="E4" s="1"/>
      <c r="F4" s="1"/>
      <c r="G4" s="1"/>
      <c r="H4" s="1"/>
      <c r="I4" s="2">
        <f>SUM(D10,K10)</f>
        <v>139677123.02000001</v>
      </c>
    </row>
    <row r="5" spans="1:17">
      <c r="A5" t="s">
        <v>1</v>
      </c>
    </row>
    <row r="6" spans="1:17" ht="65.25" customHeight="1">
      <c r="A6" s="15" t="s">
        <v>10</v>
      </c>
      <c r="B6" s="15"/>
      <c r="C6" s="15"/>
      <c r="D6" s="31" t="s">
        <v>15</v>
      </c>
      <c r="E6" s="32"/>
      <c r="F6" s="32"/>
      <c r="G6" s="32"/>
      <c r="H6" s="32"/>
      <c r="I6" s="32"/>
      <c r="J6" s="33"/>
      <c r="K6" s="31" t="s">
        <v>12</v>
      </c>
      <c r="L6" s="33"/>
    </row>
    <row r="7" spans="1:17" ht="26.25" customHeight="1">
      <c r="A7" s="15" t="s">
        <v>13</v>
      </c>
      <c r="B7" s="15"/>
      <c r="C7" s="15"/>
      <c r="D7" s="16">
        <f>4500000+12600000+55735218-10400000+1105593.02-28</f>
        <v>63540783.020000003</v>
      </c>
      <c r="E7" s="17"/>
      <c r="F7" s="17"/>
      <c r="G7" s="17"/>
      <c r="H7" s="17"/>
      <c r="I7" s="17"/>
      <c r="J7" s="18"/>
      <c r="K7" s="29">
        <v>45672530</v>
      </c>
      <c r="L7" s="30"/>
    </row>
    <row r="8" spans="1:17" ht="27.75" customHeight="1">
      <c r="A8" s="15" t="s">
        <v>14</v>
      </c>
      <c r="B8" s="15"/>
      <c r="C8" s="15"/>
      <c r="D8" s="16">
        <f>4500000+3150000+13933810</f>
        <v>21583810</v>
      </c>
      <c r="E8" s="17"/>
      <c r="F8" s="17"/>
      <c r="G8" s="17"/>
      <c r="H8" s="17"/>
      <c r="I8" s="17"/>
      <c r="J8" s="18"/>
      <c r="K8" s="29">
        <v>3880000</v>
      </c>
      <c r="L8" s="30"/>
    </row>
    <row r="9" spans="1:17" ht="26.25" customHeight="1">
      <c r="A9" s="15" t="s">
        <v>11</v>
      </c>
      <c r="B9" s="15"/>
      <c r="C9" s="15"/>
      <c r="D9" s="16">
        <v>0</v>
      </c>
      <c r="E9" s="17"/>
      <c r="F9" s="17"/>
      <c r="G9" s="17"/>
      <c r="H9" s="17"/>
      <c r="I9" s="17"/>
      <c r="J9" s="18"/>
      <c r="K9" s="29">
        <v>5000000</v>
      </c>
      <c r="L9" s="30"/>
    </row>
    <row r="10" spans="1:17">
      <c r="A10" s="19" t="s">
        <v>2</v>
      </c>
      <c r="B10" s="19"/>
      <c r="C10" s="19"/>
      <c r="D10" s="16">
        <f>SUM(D7:D9)</f>
        <v>85124593.020000011</v>
      </c>
      <c r="E10" s="17"/>
      <c r="F10" s="17"/>
      <c r="G10" s="17"/>
      <c r="H10" s="17"/>
      <c r="I10" s="17"/>
      <c r="J10" s="18"/>
      <c r="K10" s="16">
        <f>SUM(K7:K9)</f>
        <v>54552530</v>
      </c>
      <c r="L10" s="18"/>
      <c r="M10" s="6"/>
    </row>
    <row r="11" spans="1:17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7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7">
      <c r="A13" s="1" t="s">
        <v>3</v>
      </c>
      <c r="B13" s="1"/>
      <c r="C13" s="1"/>
      <c r="D13" s="1"/>
      <c r="E13" s="1"/>
      <c r="F13" s="1"/>
      <c r="G13" s="1"/>
      <c r="H13" s="1"/>
    </row>
    <row r="15" spans="1:17" ht="69.75" customHeight="1">
      <c r="A15" s="3" t="s">
        <v>4</v>
      </c>
      <c r="B15" s="20" t="s">
        <v>5</v>
      </c>
      <c r="C15" s="20"/>
      <c r="D15" s="20"/>
      <c r="E15" s="21" t="s">
        <v>17</v>
      </c>
      <c r="F15" s="22"/>
      <c r="G15" s="21" t="s">
        <v>18</v>
      </c>
      <c r="H15" s="22"/>
      <c r="I15" s="13" t="s">
        <v>29</v>
      </c>
      <c r="J15" s="21" t="s">
        <v>19</v>
      </c>
      <c r="K15" s="22"/>
      <c r="L15" s="21" t="s">
        <v>6</v>
      </c>
      <c r="M15" s="22"/>
      <c r="N15" s="4"/>
      <c r="O15" s="14"/>
      <c r="P15" s="14"/>
    </row>
    <row r="16" spans="1:17">
      <c r="A16" s="5">
        <v>1</v>
      </c>
      <c r="B16" s="19" t="s">
        <v>20</v>
      </c>
      <c r="C16" s="19"/>
      <c r="D16" s="19"/>
      <c r="E16" s="25">
        <v>33019000</v>
      </c>
      <c r="F16" s="19"/>
      <c r="G16" s="16">
        <v>23800000</v>
      </c>
      <c r="H16" s="18"/>
      <c r="I16" s="12">
        <v>0</v>
      </c>
      <c r="J16" s="16">
        <f>SUM(E16:I16)</f>
        <v>56819000</v>
      </c>
      <c r="K16" s="18"/>
      <c r="L16" s="29">
        <v>9.5</v>
      </c>
      <c r="M16" s="30"/>
      <c r="N16" s="6"/>
      <c r="O16" s="14"/>
      <c r="P16" s="14"/>
    </row>
    <row r="17" spans="1:16">
      <c r="A17" s="5">
        <v>2</v>
      </c>
      <c r="B17" s="19" t="s">
        <v>7</v>
      </c>
      <c r="C17" s="19"/>
      <c r="D17" s="19"/>
      <c r="E17" s="25">
        <v>18500000</v>
      </c>
      <c r="F17" s="19"/>
      <c r="G17" s="16">
        <v>0</v>
      </c>
      <c r="H17" s="18"/>
      <c r="I17" s="12">
        <v>0</v>
      </c>
      <c r="J17" s="16">
        <f t="shared" ref="J17:J20" si="0">SUM(E17:I17)</f>
        <v>18500000</v>
      </c>
      <c r="K17" s="18"/>
      <c r="L17" s="29">
        <v>10</v>
      </c>
      <c r="M17" s="30"/>
      <c r="N17" s="6"/>
      <c r="O17" s="14"/>
      <c r="P17" s="14"/>
    </row>
    <row r="18" spans="1:16">
      <c r="A18" s="5">
        <v>3</v>
      </c>
      <c r="B18" s="19" t="s">
        <v>21</v>
      </c>
      <c r="C18" s="19"/>
      <c r="D18" s="19"/>
      <c r="E18" s="25">
        <v>33605593.020000003</v>
      </c>
      <c r="F18" s="19"/>
      <c r="G18" s="16">
        <v>16000000</v>
      </c>
      <c r="H18" s="18"/>
      <c r="I18" s="12">
        <v>5000000</v>
      </c>
      <c r="J18" s="16">
        <f t="shared" si="0"/>
        <v>54605593.020000003</v>
      </c>
      <c r="K18" s="18"/>
      <c r="L18" s="29">
        <v>9.23</v>
      </c>
      <c r="M18" s="30"/>
      <c r="N18" s="6"/>
      <c r="O18" s="14"/>
      <c r="P18" s="14"/>
    </row>
    <row r="19" spans="1:16">
      <c r="A19" s="8">
        <v>4</v>
      </c>
      <c r="B19" s="27" t="s">
        <v>22</v>
      </c>
      <c r="C19" s="27"/>
      <c r="D19" s="28"/>
      <c r="E19" s="16">
        <v>0</v>
      </c>
      <c r="F19" s="18"/>
      <c r="G19" s="16">
        <v>9752530</v>
      </c>
      <c r="H19" s="18"/>
      <c r="I19" s="12">
        <v>0</v>
      </c>
      <c r="J19" s="16">
        <f t="shared" si="0"/>
        <v>9752530</v>
      </c>
      <c r="K19" s="18"/>
      <c r="L19" s="29">
        <v>9.9</v>
      </c>
      <c r="M19" s="30"/>
      <c r="N19" s="6"/>
      <c r="O19" s="9"/>
      <c r="P19" s="9"/>
    </row>
    <row r="20" spans="1:16">
      <c r="A20" s="26" t="s">
        <v>2</v>
      </c>
      <c r="B20" s="27"/>
      <c r="C20" s="27"/>
      <c r="D20" s="28"/>
      <c r="E20" s="25">
        <f>SUM(E16:E19)</f>
        <v>85124593.020000011</v>
      </c>
      <c r="F20" s="19"/>
      <c r="G20" s="16">
        <f>SUM(G16:G19)</f>
        <v>49552530</v>
      </c>
      <c r="H20" s="18"/>
      <c r="I20" s="12">
        <f>SUM(I16:I19)</f>
        <v>5000000</v>
      </c>
      <c r="J20" s="16">
        <f t="shared" si="0"/>
        <v>139677123.02000001</v>
      </c>
      <c r="K20" s="18"/>
      <c r="L20" s="29"/>
      <c r="M20" s="30"/>
    </row>
    <row r="22" spans="1:16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spans="1:16" ht="72.75" customHeight="1">
      <c r="A24" s="3" t="s">
        <v>4</v>
      </c>
      <c r="B24" s="20" t="s">
        <v>5</v>
      </c>
      <c r="C24" s="20"/>
      <c r="D24" s="20"/>
      <c r="E24" s="21" t="s">
        <v>23</v>
      </c>
      <c r="F24" s="22"/>
      <c r="G24" s="21" t="s">
        <v>24</v>
      </c>
      <c r="H24" s="22"/>
      <c r="I24" s="21" t="s">
        <v>27</v>
      </c>
      <c r="J24" s="22"/>
      <c r="K24" s="23" t="s">
        <v>9</v>
      </c>
      <c r="L24" s="23"/>
    </row>
    <row r="25" spans="1:16">
      <c r="A25" s="5">
        <v>1</v>
      </c>
      <c r="B25" s="19" t="s">
        <v>20</v>
      </c>
      <c r="C25" s="19"/>
      <c r="D25" s="19"/>
      <c r="E25" s="25">
        <v>35819000</v>
      </c>
      <c r="F25" s="26"/>
      <c r="G25" s="16">
        <v>11000000</v>
      </c>
      <c r="H25" s="18"/>
      <c r="I25" s="16">
        <f>E25+G25</f>
        <v>46819000</v>
      </c>
      <c r="J25" s="18"/>
      <c r="K25" s="25">
        <v>6302940</v>
      </c>
      <c r="L25" s="25"/>
    </row>
    <row r="26" spans="1:16">
      <c r="A26" s="5">
        <v>2</v>
      </c>
      <c r="B26" s="19" t="s">
        <v>7</v>
      </c>
      <c r="C26" s="19"/>
      <c r="D26" s="19"/>
      <c r="E26" s="25">
        <v>15000000</v>
      </c>
      <c r="F26" s="26"/>
      <c r="G26" s="16">
        <v>0</v>
      </c>
      <c r="H26" s="18"/>
      <c r="I26" s="16">
        <f t="shared" ref="I26:I31" si="1">E26+G26</f>
        <v>15000000</v>
      </c>
      <c r="J26" s="18"/>
      <c r="K26" s="25">
        <v>0</v>
      </c>
      <c r="L26" s="25"/>
    </row>
    <row r="27" spans="1:16">
      <c r="A27" s="5">
        <v>3</v>
      </c>
      <c r="B27" s="19" t="s">
        <v>21</v>
      </c>
      <c r="C27" s="19"/>
      <c r="D27" s="19"/>
      <c r="E27" s="25">
        <v>34305593.020000003</v>
      </c>
      <c r="F27" s="26"/>
      <c r="G27" s="16">
        <v>0</v>
      </c>
      <c r="H27" s="18"/>
      <c r="I27" s="16">
        <f t="shared" si="1"/>
        <v>34305593.020000003</v>
      </c>
      <c r="J27" s="18"/>
      <c r="K27" s="25">
        <v>18701500</v>
      </c>
      <c r="L27" s="25"/>
    </row>
    <row r="28" spans="1:16">
      <c r="A28" s="8">
        <v>4</v>
      </c>
      <c r="B28" s="26" t="s">
        <v>22</v>
      </c>
      <c r="C28" s="27"/>
      <c r="D28" s="28"/>
      <c r="E28" s="16">
        <v>0</v>
      </c>
      <c r="F28" s="18"/>
      <c r="G28" s="16">
        <v>9084818</v>
      </c>
      <c r="H28" s="18"/>
      <c r="I28" s="16">
        <f t="shared" si="1"/>
        <v>9084818</v>
      </c>
      <c r="J28" s="18"/>
      <c r="K28" s="16">
        <v>2284820</v>
      </c>
      <c r="L28" s="18"/>
    </row>
    <row r="29" spans="1:16">
      <c r="A29" s="8">
        <v>5</v>
      </c>
      <c r="B29" s="26" t="s">
        <v>25</v>
      </c>
      <c r="C29" s="27"/>
      <c r="D29" s="28"/>
      <c r="E29" s="16">
        <v>0</v>
      </c>
      <c r="F29" s="18"/>
      <c r="G29" s="16">
        <v>10000000</v>
      </c>
      <c r="H29" s="18"/>
      <c r="I29" s="16">
        <f t="shared" si="1"/>
        <v>10000000</v>
      </c>
      <c r="J29" s="18"/>
      <c r="K29" s="16">
        <v>9200000</v>
      </c>
      <c r="L29" s="18"/>
    </row>
    <row r="30" spans="1:16">
      <c r="A30" s="8">
        <v>6</v>
      </c>
      <c r="B30" s="26" t="s">
        <v>26</v>
      </c>
      <c r="C30" s="27"/>
      <c r="D30" s="28"/>
      <c r="E30" s="16">
        <v>0</v>
      </c>
      <c r="F30" s="18"/>
      <c r="G30" s="16">
        <v>6000000</v>
      </c>
      <c r="H30" s="18"/>
      <c r="I30" s="16">
        <f t="shared" si="1"/>
        <v>6000000</v>
      </c>
      <c r="J30" s="18"/>
      <c r="K30" s="16">
        <v>6000000</v>
      </c>
      <c r="L30" s="18"/>
    </row>
    <row r="31" spans="1:16" ht="32.25" customHeight="1">
      <c r="A31" s="7">
        <v>7</v>
      </c>
      <c r="B31" s="31" t="s">
        <v>16</v>
      </c>
      <c r="C31" s="32"/>
      <c r="D31" s="33"/>
      <c r="E31" s="16">
        <v>0</v>
      </c>
      <c r="F31" s="18"/>
      <c r="G31" s="16">
        <f>9587712+3880000+5000000</f>
        <v>18467712</v>
      </c>
      <c r="H31" s="18"/>
      <c r="I31" s="16">
        <f t="shared" si="1"/>
        <v>18467712</v>
      </c>
      <c r="J31" s="18"/>
      <c r="K31" s="16">
        <v>2015510</v>
      </c>
      <c r="L31" s="18"/>
    </row>
    <row r="32" spans="1:16">
      <c r="A32" s="26" t="s">
        <v>2</v>
      </c>
      <c r="B32" s="27"/>
      <c r="C32" s="27"/>
      <c r="D32" s="28"/>
      <c r="E32" s="25">
        <f>SUM(E25:F31)</f>
        <v>85124593.020000011</v>
      </c>
      <c r="F32" s="26"/>
      <c r="G32" s="16">
        <f>SUM(G25:H31)</f>
        <v>54552530</v>
      </c>
      <c r="H32" s="18"/>
      <c r="I32" s="16">
        <f>SUM(I25:J31)</f>
        <v>139677123.02000001</v>
      </c>
      <c r="J32" s="18"/>
      <c r="K32" s="25">
        <f>SUM(K25:L31)</f>
        <v>44504770</v>
      </c>
      <c r="L32" s="26"/>
    </row>
  </sheetData>
  <mergeCells count="97">
    <mergeCell ref="K29:L29"/>
    <mergeCell ref="I28:J28"/>
    <mergeCell ref="K9:L9"/>
    <mergeCell ref="K10:L10"/>
    <mergeCell ref="A1:L1"/>
    <mergeCell ref="A2:K2"/>
    <mergeCell ref="K6:L6"/>
    <mergeCell ref="K7:L7"/>
    <mergeCell ref="K8:L8"/>
    <mergeCell ref="A6:C6"/>
    <mergeCell ref="D6:J6"/>
    <mergeCell ref="G27:H27"/>
    <mergeCell ref="K28:L28"/>
    <mergeCell ref="B28:D28"/>
    <mergeCell ref="E28:F28"/>
    <mergeCell ref="G28:H28"/>
    <mergeCell ref="K30:L30"/>
    <mergeCell ref="A32:D32"/>
    <mergeCell ref="E32:F32"/>
    <mergeCell ref="B29:D29"/>
    <mergeCell ref="E29:F29"/>
    <mergeCell ref="G29:H29"/>
    <mergeCell ref="I32:J32"/>
    <mergeCell ref="K32:L32"/>
    <mergeCell ref="B31:D31"/>
    <mergeCell ref="E31:F31"/>
    <mergeCell ref="I31:J31"/>
    <mergeCell ref="G31:H31"/>
    <mergeCell ref="G32:H32"/>
    <mergeCell ref="K31:L31"/>
    <mergeCell ref="I29:J29"/>
    <mergeCell ref="I30:J30"/>
    <mergeCell ref="B30:D30"/>
    <mergeCell ref="E30:F30"/>
    <mergeCell ref="G30:H30"/>
    <mergeCell ref="B26:D26"/>
    <mergeCell ref="E26:F26"/>
    <mergeCell ref="I26:J26"/>
    <mergeCell ref="K26:L26"/>
    <mergeCell ref="B27:D27"/>
    <mergeCell ref="E27:F27"/>
    <mergeCell ref="I27:J27"/>
    <mergeCell ref="K27:L27"/>
    <mergeCell ref="G26:H26"/>
    <mergeCell ref="B24:D24"/>
    <mergeCell ref="E24:F24"/>
    <mergeCell ref="I24:J24"/>
    <mergeCell ref="K24:L24"/>
    <mergeCell ref="B25:D25"/>
    <mergeCell ref="E25:F25"/>
    <mergeCell ref="I25:J25"/>
    <mergeCell ref="K25:L25"/>
    <mergeCell ref="G24:H24"/>
    <mergeCell ref="G25:H25"/>
    <mergeCell ref="B18:D18"/>
    <mergeCell ref="G18:H18"/>
    <mergeCell ref="L18:M18"/>
    <mergeCell ref="O18:P18"/>
    <mergeCell ref="A20:D20"/>
    <mergeCell ref="G20:H20"/>
    <mergeCell ref="L20:M20"/>
    <mergeCell ref="B19:D19"/>
    <mergeCell ref="G19:H19"/>
    <mergeCell ref="L19:M19"/>
    <mergeCell ref="J20:K20"/>
    <mergeCell ref="E18:F18"/>
    <mergeCell ref="E20:F20"/>
    <mergeCell ref="E19:F19"/>
    <mergeCell ref="J18:K18"/>
    <mergeCell ref="J19:K19"/>
    <mergeCell ref="B16:D16"/>
    <mergeCell ref="G16:H16"/>
    <mergeCell ref="L16:M16"/>
    <mergeCell ref="O16:P16"/>
    <mergeCell ref="B17:D17"/>
    <mergeCell ref="G17:H17"/>
    <mergeCell ref="L17:M17"/>
    <mergeCell ref="O17:P17"/>
    <mergeCell ref="E16:F16"/>
    <mergeCell ref="E17:F17"/>
    <mergeCell ref="J16:K16"/>
    <mergeCell ref="J17:K17"/>
    <mergeCell ref="O15:P15"/>
    <mergeCell ref="A7:C7"/>
    <mergeCell ref="D7:J7"/>
    <mergeCell ref="A8:C8"/>
    <mergeCell ref="D8:J8"/>
    <mergeCell ref="A9:C9"/>
    <mergeCell ref="D9:J9"/>
    <mergeCell ref="A10:C10"/>
    <mergeCell ref="D10:J10"/>
    <mergeCell ref="B15:D15"/>
    <mergeCell ref="G15:H15"/>
    <mergeCell ref="L15:M15"/>
    <mergeCell ref="A11:M11"/>
    <mergeCell ref="E15:F15"/>
    <mergeCell ref="J15:K1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микрозайм</cp:lastModifiedBy>
  <cp:lastPrinted>2016-05-06T07:44:24Z</cp:lastPrinted>
  <dcterms:created xsi:type="dcterms:W3CDTF">2014-11-27T09:13:45Z</dcterms:created>
  <dcterms:modified xsi:type="dcterms:W3CDTF">2016-07-12T07:57:52Z</dcterms:modified>
</cp:coreProperties>
</file>